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Sheet1" sheetId="1" r:id="rId1"/>
    <sheet name="Sheet3" sheetId="2" r:id="rId2"/>
  </sheets>
  <definedNames>
    <definedName name="_xlnm.Print_Area" localSheetId="0">'Sheet1'!$A$1:$H$11</definedName>
  </definedNames>
  <calcPr fullCalcOnLoad="1"/>
</workbook>
</file>

<file path=xl/sharedStrings.xml><?xml version="1.0" encoding="utf-8"?>
<sst xmlns="http://schemas.openxmlformats.org/spreadsheetml/2006/main" count="157" uniqueCount="61">
  <si>
    <t>DATE</t>
  </si>
  <si>
    <t>TIME</t>
  </si>
  <si>
    <t>NR</t>
  </si>
  <si>
    <t>NAME</t>
  </si>
  <si>
    <t>AMOUNT</t>
  </si>
  <si>
    <t>ADDRESS</t>
  </si>
  <si>
    <t>TENDER NUMBER</t>
  </si>
  <si>
    <t>E-mail</t>
  </si>
  <si>
    <t>TENDER DESCRIPTION</t>
  </si>
  <si>
    <t>B-BBEE status level</t>
  </si>
  <si>
    <t xml:space="preserve"> </t>
  </si>
  <si>
    <t>T2020/047</t>
  </si>
  <si>
    <t>29/07/2020</t>
  </si>
  <si>
    <t>11H00</t>
  </si>
  <si>
    <t>P O Box 15052</t>
  </si>
  <si>
    <t>WEST ACRES</t>
  </si>
  <si>
    <t>mike.assad@wofire.co.za (082 907 8896)</t>
  </si>
  <si>
    <t>PO Box 18027</t>
  </si>
  <si>
    <t>RAND AIRPORT</t>
  </si>
  <si>
    <t>andre@henleyair.co.za (082 447 1084)</t>
  </si>
  <si>
    <t>P O Box 1276</t>
  </si>
  <si>
    <t>NELSPRUIT</t>
  </si>
  <si>
    <t>mark@fireforce.co.za (082 450 2097)</t>
  </si>
  <si>
    <t>Ngayo Enterprise (Pty) Ltd</t>
  </si>
  <si>
    <t>367 Main Street</t>
  </si>
  <si>
    <t>PAARL</t>
  </si>
  <si>
    <t>zukisaningayo@gmail.com (078 960 5915)</t>
  </si>
  <si>
    <t>HELICOPTER 1</t>
  </si>
  <si>
    <t>Type of helicopter</t>
  </si>
  <si>
    <t>Water carrying capacity of the bambi-bucket</t>
  </si>
  <si>
    <t>Trooping capacity</t>
  </si>
  <si>
    <t xml:space="preserve">PRICE SCHEDULE </t>
  </si>
  <si>
    <t>01/11/2020 - 30/04/2021</t>
  </si>
  <si>
    <t>01/11/2021 - 30/04/2022</t>
  </si>
  <si>
    <t>01/11/2022 - 30/04/2023</t>
  </si>
  <si>
    <t>Operational fees per hour</t>
  </si>
  <si>
    <t>15% VAT</t>
  </si>
  <si>
    <t>Total</t>
  </si>
  <si>
    <t>HELICOPTER 2</t>
  </si>
  <si>
    <t>HENLEY AIR (PTY) LTD</t>
  </si>
  <si>
    <t>UH - 1H</t>
  </si>
  <si>
    <t>1200 lts</t>
  </si>
  <si>
    <t>UH - 1H (Huey)</t>
  </si>
  <si>
    <t>1200 LTS</t>
  </si>
  <si>
    <t>LEADING EDGE AVIATION CC</t>
  </si>
  <si>
    <t>Bell 205 UH- H1</t>
  </si>
  <si>
    <t>1200 litres</t>
  </si>
  <si>
    <t>NGAYO ENTERPRISE (PTY) LTD</t>
  </si>
  <si>
    <t>Helivator Helicopter</t>
  </si>
  <si>
    <t>1200 l Bambi- bucket</t>
  </si>
  <si>
    <t>Bell 407 or AS 350</t>
  </si>
  <si>
    <t>N/A</t>
  </si>
  <si>
    <t>WORKING ON FIRE (PTY)LTD</t>
  </si>
  <si>
    <t>UH - U1 (Huey)</t>
  </si>
  <si>
    <t>ARIAL FIRE FIGHTING SUPPORT SERVICES IN THE CWD FOR THE PERIOD 01 NOV. 2020 TO APR. 2021, FOR THE PERIOD 01 NOV.2021 TO APR. 2022 FOR THE PERIOD 01 NOV. 2022 TO APR. 2023</t>
  </si>
  <si>
    <t>Henley Air (Pty) Ltd</t>
  </si>
  <si>
    <t>Leading Edge Aviation CC</t>
  </si>
  <si>
    <t>Working on Fire (Pty) Ltd</t>
  </si>
  <si>
    <t>Helicopter 1</t>
  </si>
  <si>
    <t>Helicopter 2</t>
  </si>
  <si>
    <t>Operational fees per hour for 3 years</t>
  </si>
</sst>
</file>

<file path=xl/styles.xml><?xml version="1.0" encoding="utf-8"?>
<styleSheet xmlns="http://schemas.openxmlformats.org/spreadsheetml/2006/main">
  <numFmts count="3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C09]dddd\,\ dd\ mmmm\ yyyy"/>
    <numFmt numFmtId="181" formatCode="&quot;Yes&quot;;&quot;Yes&quot;;&quot;No&quot;"/>
    <numFmt numFmtId="182" formatCode="&quot;True&quot;;&quot;True&quot;;&quot;False&quot;"/>
    <numFmt numFmtId="183" formatCode="&quot;On&quot;;&quot;On&quot;;&quot;Off&quot;"/>
    <numFmt numFmtId="184" formatCode="[$€-2]\ #,##0.00_);[Red]\([$€-2]\ #,##0.00\)"/>
    <numFmt numFmtId="185" formatCode="&quot;R&quot;#,##0.00"/>
  </numFmts>
  <fonts count="49">
    <font>
      <sz val="10"/>
      <name val="Arial"/>
      <family val="0"/>
    </font>
    <font>
      <b/>
      <sz val="12"/>
      <name val="Arial"/>
      <family val="2"/>
    </font>
    <font>
      <b/>
      <sz val="12"/>
      <color indexed="62"/>
      <name val="Arial"/>
      <family val="2"/>
    </font>
    <font>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vertical="center"/>
    </xf>
    <xf numFmtId="49" fontId="2" fillId="0" borderId="11" xfId="0" applyNumberFormat="1" applyFont="1" applyBorder="1" applyAlignment="1">
      <alignment vertical="center"/>
    </xf>
    <xf numFmtId="0" fontId="2" fillId="0" borderId="11"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xf>
    <xf numFmtId="4" fontId="3" fillId="0" borderId="11" xfId="0" applyNumberFormat="1" applyFont="1" applyBorder="1" applyAlignment="1">
      <alignment vertical="center"/>
    </xf>
    <xf numFmtId="0" fontId="1" fillId="0" borderId="13" xfId="0" applyFont="1" applyBorder="1" applyAlignment="1">
      <alignment horizontal="center"/>
    </xf>
    <xf numFmtId="0" fontId="46" fillId="0" borderId="14" xfId="0" applyFont="1" applyBorder="1" applyAlignment="1">
      <alignment vertical="center"/>
    </xf>
    <xf numFmtId="0" fontId="3" fillId="0" borderId="11" xfId="0" applyNumberFormat="1" applyFont="1" applyBorder="1" applyAlignment="1">
      <alignment horizontal="right" vertical="center"/>
    </xf>
    <xf numFmtId="0" fontId="46" fillId="0" borderId="11" xfId="0" applyFont="1" applyBorder="1" applyAlignment="1">
      <alignment vertical="center"/>
    </xf>
    <xf numFmtId="0" fontId="46" fillId="0" borderId="11" xfId="0" applyNumberFormat="1" applyFont="1" applyBorder="1" applyAlignment="1">
      <alignment horizontal="right" vertical="center"/>
    </xf>
    <xf numFmtId="4" fontId="46" fillId="0" borderId="11" xfId="0" applyNumberFormat="1"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NumberFormat="1" applyFont="1" applyBorder="1" applyAlignment="1">
      <alignment horizontal="right" vertical="center"/>
    </xf>
    <xf numFmtId="4" fontId="3" fillId="0" borderId="0" xfId="0" applyNumberFormat="1" applyFont="1" applyBorder="1" applyAlignment="1">
      <alignment vertical="center"/>
    </xf>
    <xf numFmtId="0" fontId="38" fillId="0" borderId="0" xfId="53" applyBorder="1" applyAlignment="1">
      <alignment vertical="center"/>
    </xf>
    <xf numFmtId="0" fontId="46" fillId="0" borderId="11" xfId="0" applyNumberFormat="1" applyFont="1" applyBorder="1" applyAlignment="1">
      <alignment vertical="center"/>
    </xf>
    <xf numFmtId="4" fontId="3" fillId="0" borderId="14" xfId="0" applyNumberFormat="1" applyFont="1" applyBorder="1" applyAlignment="1">
      <alignment vertical="center"/>
    </xf>
    <xf numFmtId="0" fontId="4" fillId="0" borderId="14" xfId="0" applyFont="1" applyBorder="1" applyAlignment="1">
      <alignment horizontal="center" vertical="center" wrapText="1"/>
    </xf>
    <xf numFmtId="0" fontId="38" fillId="0" borderId="13" xfId="53" applyBorder="1" applyAlignment="1">
      <alignment vertical="center"/>
    </xf>
    <xf numFmtId="0" fontId="46" fillId="0" borderId="14"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0" fillId="33" borderId="0" xfId="0" applyFill="1" applyAlignment="1">
      <alignment/>
    </xf>
    <xf numFmtId="0" fontId="47" fillId="33" borderId="11" xfId="0" applyFont="1" applyFill="1" applyBorder="1" applyAlignment="1">
      <alignment horizontal="left" vertical="center" wrapText="1"/>
    </xf>
    <xf numFmtId="0" fontId="48" fillId="33" borderId="11" xfId="0" applyFont="1" applyFill="1" applyBorder="1" applyAlignment="1">
      <alignment horizontal="center" vertical="center" wrapText="1"/>
    </xf>
    <xf numFmtId="0" fontId="48" fillId="33" borderId="11" xfId="0" applyFont="1" applyFill="1" applyBorder="1" applyAlignment="1">
      <alignment horizontal="center" vertical="center"/>
    </xf>
    <xf numFmtId="4" fontId="47" fillId="33" borderId="11" xfId="0" applyNumberFormat="1" applyFont="1" applyFill="1" applyBorder="1" applyAlignment="1">
      <alignment horizontal="right" vertical="center"/>
    </xf>
    <xf numFmtId="0" fontId="48" fillId="34" borderId="11" xfId="0" applyFont="1" applyFill="1" applyBorder="1" applyAlignment="1">
      <alignment horizontal="right" vertical="center" wrapText="1"/>
    </xf>
    <xf numFmtId="4" fontId="48" fillId="34" borderId="11" xfId="0" applyNumberFormat="1" applyFont="1" applyFill="1" applyBorder="1" applyAlignment="1">
      <alignment horizontal="right" vertical="center"/>
    </xf>
    <xf numFmtId="0" fontId="48" fillId="33" borderId="11" xfId="0" applyFont="1" applyFill="1" applyBorder="1" applyAlignment="1">
      <alignment horizontal="right" vertical="center" wrapText="1"/>
    </xf>
    <xf numFmtId="4" fontId="48" fillId="33" borderId="11" xfId="0" applyNumberFormat="1" applyFont="1" applyFill="1" applyBorder="1" applyAlignment="1">
      <alignment horizontal="right" vertical="center"/>
    </xf>
    <xf numFmtId="4" fontId="48" fillId="3" borderId="11" xfId="0" applyNumberFormat="1" applyFont="1" applyFill="1" applyBorder="1" applyAlignment="1">
      <alignment horizontal="right" vertical="center"/>
    </xf>
    <xf numFmtId="0" fontId="47" fillId="33" borderId="0" xfId="0" applyFont="1" applyFill="1" applyBorder="1" applyAlignment="1">
      <alignment horizontal="left" vertical="center" wrapText="1"/>
    </xf>
    <xf numFmtId="0" fontId="47" fillId="33" borderId="0" xfId="0" applyFont="1" applyFill="1" applyBorder="1" applyAlignment="1">
      <alignment horizontal="left" vertical="center"/>
    </xf>
    <xf numFmtId="4" fontId="47" fillId="33" borderId="11" xfId="0" applyNumberFormat="1" applyFont="1" applyFill="1" applyBorder="1" applyAlignment="1">
      <alignment horizontal="left" vertical="center" wrapText="1"/>
    </xf>
    <xf numFmtId="4" fontId="48" fillId="33" borderId="11" xfId="0" applyNumberFormat="1" applyFont="1" applyFill="1" applyBorder="1" applyAlignment="1">
      <alignment horizontal="center" vertical="center" wrapText="1"/>
    </xf>
    <xf numFmtId="4" fontId="48" fillId="33" borderId="11" xfId="0" applyNumberFormat="1" applyFont="1" applyFill="1" applyBorder="1" applyAlignment="1">
      <alignment horizontal="center" vertical="center"/>
    </xf>
    <xf numFmtId="4" fontId="47" fillId="33" borderId="11" xfId="0" applyNumberFormat="1" applyFont="1" applyFill="1" applyBorder="1" applyAlignment="1">
      <alignment vertical="center"/>
    </xf>
    <xf numFmtId="4" fontId="48" fillId="3" borderId="11" xfId="0" applyNumberFormat="1" applyFont="1" applyFill="1" applyBorder="1" applyAlignment="1">
      <alignment vertical="center"/>
    </xf>
    <xf numFmtId="0" fontId="47" fillId="33" borderId="15" xfId="0" applyFont="1" applyFill="1" applyBorder="1" applyAlignment="1">
      <alignment horizontal="left"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xf>
    <xf numFmtId="185" fontId="47" fillId="33" borderId="16" xfId="0" applyNumberFormat="1" applyFont="1" applyFill="1" applyBorder="1" applyAlignment="1">
      <alignment horizontal="left" vertical="center"/>
    </xf>
    <xf numFmtId="0" fontId="0" fillId="33" borderId="0" xfId="0" applyFont="1" applyFill="1" applyAlignment="1">
      <alignment/>
    </xf>
    <xf numFmtId="0" fontId="1" fillId="0" borderId="1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2" fillId="0" borderId="1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8" fillId="33" borderId="33" xfId="0" applyFont="1" applyFill="1" applyBorder="1" applyAlignment="1">
      <alignment horizontal="center" vertical="center" wrapText="1"/>
    </xf>
    <xf numFmtId="0" fontId="47" fillId="33" borderId="19"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47" fillId="33" borderId="34" xfId="0" applyFont="1" applyFill="1" applyBorder="1" applyAlignment="1">
      <alignment horizontal="center" vertical="center" wrapText="1"/>
    </xf>
    <xf numFmtId="0" fontId="47" fillId="33" borderId="35"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48" fillId="33" borderId="30" xfId="0" applyFont="1" applyFill="1" applyBorder="1" applyAlignment="1">
      <alignment horizontal="center" vertical="center" wrapText="1"/>
    </xf>
    <xf numFmtId="0" fontId="48" fillId="33" borderId="31" xfId="0" applyFont="1" applyFill="1" applyBorder="1" applyAlignment="1">
      <alignment horizontal="center" vertical="center" wrapText="1"/>
    </xf>
    <xf numFmtId="0" fontId="48" fillId="33" borderId="32" xfId="0" applyFont="1" applyFill="1" applyBorder="1" applyAlignment="1">
      <alignment horizontal="center" vertical="center" wrapText="1"/>
    </xf>
    <xf numFmtId="4" fontId="47" fillId="33" borderId="11" xfId="0" applyNumberFormat="1" applyFont="1" applyFill="1" applyBorder="1" applyAlignment="1">
      <alignment horizontal="center" vertical="center"/>
    </xf>
    <xf numFmtId="0" fontId="47" fillId="33" borderId="11" xfId="0" applyFont="1" applyFill="1" applyBorder="1" applyAlignment="1">
      <alignment horizontal="left" vertical="center"/>
    </xf>
    <xf numFmtId="4" fontId="48" fillId="33" borderId="11" xfId="0"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7" fillId="33" borderId="11" xfId="0" applyFont="1" applyFill="1" applyBorder="1" applyAlignment="1">
      <alignment horizontal="center" vertical="center"/>
    </xf>
    <xf numFmtId="0" fontId="4" fillId="35" borderId="14"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8" fillId="3" borderId="14" xfId="0" applyFont="1" applyFill="1" applyBorder="1" applyAlignment="1">
      <alignment horizontal="right" vertical="center" wrapText="1"/>
    </xf>
    <xf numFmtId="0" fontId="48" fillId="3" borderId="28" xfId="0" applyFont="1" applyFill="1" applyBorder="1" applyAlignment="1">
      <alignment horizontal="right" vertical="center" wrapText="1"/>
    </xf>
    <xf numFmtId="0" fontId="48" fillId="3" borderId="27" xfId="0" applyFont="1" applyFill="1" applyBorder="1" applyAlignment="1">
      <alignment horizontal="right" vertical="center" wrapText="1"/>
    </xf>
    <xf numFmtId="0" fontId="48" fillId="35" borderId="1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47625</xdr:rowOff>
    </xdr:from>
    <xdr:to>
      <xdr:col>7</xdr:col>
      <xdr:colOff>1990725</xdr:colOff>
      <xdr:row>2</xdr:row>
      <xdr:rowOff>314325</xdr:rowOff>
    </xdr:to>
    <xdr:pic>
      <xdr:nvPicPr>
        <xdr:cNvPr id="1" name="Picture 1" descr="Cape Winelands (Custom)"/>
        <xdr:cNvPicPr preferRelativeResize="1">
          <a:picLocks noChangeAspect="1"/>
        </xdr:cNvPicPr>
      </xdr:nvPicPr>
      <xdr:blipFill>
        <a:blip r:embed="rId1"/>
        <a:stretch>
          <a:fillRect/>
        </a:stretch>
      </xdr:blipFill>
      <xdr:spPr>
        <a:xfrm>
          <a:off x="4248150" y="47625"/>
          <a:ext cx="55054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ke.assad@wofire.co.za%20(082%20907%208896)" TargetMode="External" /><Relationship Id="rId2" Type="http://schemas.openxmlformats.org/officeDocument/2006/relationships/hyperlink" Target="mailto:andre@henleyair.co.za%20(082%20447%201084)" TargetMode="External" /><Relationship Id="rId3" Type="http://schemas.openxmlformats.org/officeDocument/2006/relationships/hyperlink" Target="mailto:mark@fireforce.co.za%20(082%20450%202097)" TargetMode="External" /><Relationship Id="rId4" Type="http://schemas.openxmlformats.org/officeDocument/2006/relationships/hyperlink" Target="mailto:zukisaningayo@gmail.com%20(078%20960%205915)"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D21" sqref="D21"/>
    </sheetView>
  </sheetViews>
  <sheetFormatPr defaultColWidth="9.140625" defaultRowHeight="12.75"/>
  <cols>
    <col min="1" max="1" width="6.7109375" style="0" customWidth="1"/>
    <col min="2" max="2" width="26.421875" style="0" customWidth="1"/>
    <col min="3" max="3" width="24.00390625" style="0" customWidth="1"/>
    <col min="4" max="4" width="19.140625" style="0" customWidth="1"/>
    <col min="5" max="5" width="8.7109375" style="0" customWidth="1"/>
    <col min="6" max="7" width="15.7109375" style="0" customWidth="1"/>
    <col min="8" max="8" width="37.421875" style="0" customWidth="1"/>
  </cols>
  <sheetData>
    <row r="1" spans="1:8" s="1" customFormat="1" ht="27.75" customHeight="1">
      <c r="A1" s="50" t="s">
        <v>6</v>
      </c>
      <c r="B1" s="51"/>
      <c r="C1" s="3" t="s">
        <v>11</v>
      </c>
      <c r="D1" s="55"/>
      <c r="E1" s="56"/>
      <c r="F1" s="56"/>
      <c r="G1" s="56"/>
      <c r="H1" s="57"/>
    </row>
    <row r="2" spans="1:8" s="1" customFormat="1" ht="27.75" customHeight="1">
      <c r="A2" s="52" t="s">
        <v>0</v>
      </c>
      <c r="B2" s="53"/>
      <c r="C2" s="4" t="s">
        <v>12</v>
      </c>
      <c r="D2" s="58"/>
      <c r="E2" s="59"/>
      <c r="F2" s="59"/>
      <c r="G2" s="59"/>
      <c r="H2" s="60"/>
    </row>
    <row r="3" spans="1:8" s="1" customFormat="1" ht="27.75" customHeight="1">
      <c r="A3" s="52" t="s">
        <v>1</v>
      </c>
      <c r="B3" s="53"/>
      <c r="C3" s="5" t="s">
        <v>13</v>
      </c>
      <c r="D3" s="61"/>
      <c r="E3" s="62"/>
      <c r="F3" s="62"/>
      <c r="G3" s="62"/>
      <c r="H3" s="63"/>
    </row>
    <row r="4" spans="1:8" s="1" customFormat="1" ht="31.5" customHeight="1">
      <c r="A4" s="64" t="s">
        <v>8</v>
      </c>
      <c r="B4" s="65"/>
      <c r="C4" s="66" t="s">
        <v>54</v>
      </c>
      <c r="D4" s="67"/>
      <c r="E4" s="67"/>
      <c r="F4" s="67"/>
      <c r="G4" s="67"/>
      <c r="H4" s="68"/>
    </row>
    <row r="5" spans="1:8" s="2" customFormat="1" ht="22.5" customHeight="1">
      <c r="A5" s="6" t="s">
        <v>2</v>
      </c>
      <c r="B5" s="7" t="s">
        <v>3</v>
      </c>
      <c r="C5" s="54" t="s">
        <v>5</v>
      </c>
      <c r="D5" s="54"/>
      <c r="E5" s="54"/>
      <c r="F5" s="7" t="s">
        <v>4</v>
      </c>
      <c r="G5" s="24" t="s">
        <v>9</v>
      </c>
      <c r="H5" s="11" t="s">
        <v>7</v>
      </c>
    </row>
    <row r="6" spans="1:8" ht="22.5" customHeight="1">
      <c r="A6" s="8">
        <v>1</v>
      </c>
      <c r="B6" s="12" t="s">
        <v>55</v>
      </c>
      <c r="C6" s="14" t="s">
        <v>17</v>
      </c>
      <c r="D6" s="14" t="s">
        <v>18</v>
      </c>
      <c r="E6" s="22">
        <v>1410</v>
      </c>
      <c r="F6" s="16"/>
      <c r="G6" s="26">
        <v>7</v>
      </c>
      <c r="H6" s="25" t="s">
        <v>19</v>
      </c>
    </row>
    <row r="7" spans="1:8" ht="22.5" customHeight="1">
      <c r="A7" s="8">
        <v>2</v>
      </c>
      <c r="B7" s="14" t="s">
        <v>56</v>
      </c>
      <c r="C7" s="14" t="s">
        <v>20</v>
      </c>
      <c r="D7" s="14" t="s">
        <v>21</v>
      </c>
      <c r="E7" s="15">
        <v>1200</v>
      </c>
      <c r="F7" s="16"/>
      <c r="G7" s="26">
        <v>4</v>
      </c>
      <c r="H7" s="25" t="s">
        <v>22</v>
      </c>
    </row>
    <row r="8" spans="1:8" ht="22.5" customHeight="1">
      <c r="A8" s="8">
        <v>3</v>
      </c>
      <c r="B8" s="9" t="s">
        <v>23</v>
      </c>
      <c r="C8" s="9" t="s">
        <v>24</v>
      </c>
      <c r="D8" s="9" t="s">
        <v>25</v>
      </c>
      <c r="E8" s="13">
        <v>7646</v>
      </c>
      <c r="F8" s="10"/>
      <c r="G8" s="27">
        <v>1</v>
      </c>
      <c r="H8" s="25" t="s">
        <v>26</v>
      </c>
    </row>
    <row r="9" spans="1:8" ht="22.5" customHeight="1">
      <c r="A9" s="8">
        <v>4</v>
      </c>
      <c r="B9" s="9" t="s">
        <v>57</v>
      </c>
      <c r="C9" s="9" t="s">
        <v>14</v>
      </c>
      <c r="D9" s="9" t="s">
        <v>15</v>
      </c>
      <c r="E9" s="13">
        <v>1211</v>
      </c>
      <c r="F9" s="10"/>
      <c r="G9" s="27">
        <v>1</v>
      </c>
      <c r="H9" s="25" t="s">
        <v>16</v>
      </c>
    </row>
    <row r="10" spans="1:8" ht="22.5" customHeight="1">
      <c r="A10" s="8">
        <v>5</v>
      </c>
      <c r="B10" s="9"/>
      <c r="C10" s="9"/>
      <c r="D10" s="9"/>
      <c r="E10" s="13"/>
      <c r="F10" s="10"/>
      <c r="G10" s="23"/>
      <c r="H10" s="25"/>
    </row>
    <row r="11" spans="1:7" ht="22.5" customHeight="1">
      <c r="A11" s="18" t="s">
        <v>10</v>
      </c>
      <c r="B11" s="18"/>
      <c r="C11" s="18"/>
      <c r="D11" s="19"/>
      <c r="E11" s="20"/>
      <c r="F11" s="21"/>
      <c r="G11" s="21"/>
    </row>
    <row r="12" spans="1:7" ht="22.5" customHeight="1">
      <c r="A12" s="18"/>
      <c r="B12" s="18"/>
      <c r="C12" s="18"/>
      <c r="D12" s="19"/>
      <c r="E12" s="20"/>
      <c r="F12" s="21"/>
      <c r="G12" s="21"/>
    </row>
    <row r="13" spans="1:7" ht="22.5" customHeight="1">
      <c r="A13" s="18"/>
      <c r="B13" s="18"/>
      <c r="C13" s="18"/>
      <c r="D13" s="19"/>
      <c r="E13" s="20"/>
      <c r="F13" s="21"/>
      <c r="G13" s="21"/>
    </row>
    <row r="14" spans="1:7" ht="22.5" customHeight="1">
      <c r="A14" s="18"/>
      <c r="B14" s="18"/>
      <c r="C14" s="18"/>
      <c r="D14" s="19"/>
      <c r="E14" s="20"/>
      <c r="F14" s="21"/>
      <c r="G14" s="21"/>
    </row>
    <row r="15" spans="1:7" ht="22.5" customHeight="1">
      <c r="A15" s="18"/>
      <c r="B15" s="18"/>
      <c r="C15" s="18"/>
      <c r="D15" s="19"/>
      <c r="E15" s="20"/>
      <c r="F15" s="21"/>
      <c r="G15" s="21"/>
    </row>
    <row r="16" spans="1:7" ht="22.5" customHeight="1">
      <c r="A16" s="18"/>
      <c r="B16" s="18"/>
      <c r="C16" s="18"/>
      <c r="D16" s="19"/>
      <c r="E16" s="20"/>
      <c r="F16" s="21"/>
      <c r="G16" s="21"/>
    </row>
    <row r="17" spans="1:7" ht="22.5" customHeight="1">
      <c r="A17" s="18"/>
      <c r="B17" s="18"/>
      <c r="C17" s="18"/>
      <c r="D17" s="19"/>
      <c r="E17" s="20"/>
      <c r="F17" s="21"/>
      <c r="G17" s="21"/>
    </row>
    <row r="18" spans="1:7" ht="22.5" customHeight="1">
      <c r="A18" s="18"/>
      <c r="B18" s="18"/>
      <c r="C18" s="18"/>
      <c r="D18" s="19"/>
      <c r="E18" s="20"/>
      <c r="F18" s="21"/>
      <c r="G18" s="21"/>
    </row>
    <row r="19" spans="1:7" ht="22.5" customHeight="1">
      <c r="A19" s="18"/>
      <c r="B19" s="18"/>
      <c r="C19" s="18"/>
      <c r="D19" s="19"/>
      <c r="E19" s="20"/>
      <c r="F19" s="21"/>
      <c r="G19" s="21"/>
    </row>
    <row r="20" spans="1:8" ht="14.25">
      <c r="A20" s="17"/>
      <c r="B20" s="18"/>
      <c r="C20" s="18"/>
      <c r="D20" s="18"/>
      <c r="E20" s="19"/>
      <c r="F20" s="20"/>
      <c r="G20" s="20"/>
      <c r="H20" s="21"/>
    </row>
    <row r="21" spans="1:8" ht="14.25">
      <c r="A21" s="17"/>
      <c r="B21" s="18"/>
      <c r="C21" s="18"/>
      <c r="D21" s="18"/>
      <c r="E21" s="19"/>
      <c r="F21" s="20"/>
      <c r="G21" s="20"/>
      <c r="H21" s="21"/>
    </row>
    <row r="22" spans="1:8" ht="14.25">
      <c r="A22" s="17"/>
      <c r="B22" s="18"/>
      <c r="C22" s="18"/>
      <c r="D22" s="18"/>
      <c r="E22" s="19"/>
      <c r="F22" s="20"/>
      <c r="G22" s="20"/>
      <c r="H22" s="21"/>
    </row>
    <row r="23" spans="1:8" ht="14.25">
      <c r="A23" s="17"/>
      <c r="B23" s="18"/>
      <c r="C23" s="18"/>
      <c r="D23" s="18"/>
      <c r="E23" s="19"/>
      <c r="F23" s="20"/>
      <c r="G23" s="20"/>
      <c r="H23" s="21"/>
    </row>
    <row r="24" spans="1:8" ht="14.25">
      <c r="A24" s="17"/>
      <c r="B24" s="18"/>
      <c r="C24" s="18"/>
      <c r="D24" s="18"/>
      <c r="E24" s="19"/>
      <c r="F24" s="20"/>
      <c r="G24" s="20"/>
      <c r="H24" s="21"/>
    </row>
    <row r="25" spans="1:8" ht="14.25">
      <c r="A25" s="17"/>
      <c r="B25" s="18"/>
      <c r="C25" s="18"/>
      <c r="D25" s="18"/>
      <c r="E25" s="19"/>
      <c r="F25" s="20"/>
      <c r="G25" s="20"/>
      <c r="H25" s="21"/>
    </row>
    <row r="26" spans="1:8" ht="14.25">
      <c r="A26" s="17"/>
      <c r="B26" s="18"/>
      <c r="C26" s="18"/>
      <c r="D26" s="18"/>
      <c r="E26" s="19"/>
      <c r="F26" s="20"/>
      <c r="G26" s="20"/>
      <c r="H26" s="21"/>
    </row>
    <row r="27" ht="12.75">
      <c r="A27" s="17"/>
    </row>
    <row r="28" ht="12.75">
      <c r="A28" s="17"/>
    </row>
    <row r="29" ht="12.75">
      <c r="A29" s="17"/>
    </row>
    <row r="30" ht="12.75">
      <c r="A30" s="17"/>
    </row>
    <row r="31" ht="12.75">
      <c r="A31" s="17"/>
    </row>
    <row r="32" ht="12.75">
      <c r="A32" s="17"/>
    </row>
    <row r="33" ht="12.75">
      <c r="A33" s="17"/>
    </row>
    <row r="34" ht="12.75">
      <c r="A34" s="17"/>
    </row>
    <row r="35" ht="12.75">
      <c r="A35" s="17"/>
    </row>
  </sheetData>
  <sheetProtection/>
  <mergeCells count="7">
    <mergeCell ref="A1:B1"/>
    <mergeCell ref="A2:B2"/>
    <mergeCell ref="A3:B3"/>
    <mergeCell ref="C5:E5"/>
    <mergeCell ref="D1:H3"/>
    <mergeCell ref="A4:B4"/>
    <mergeCell ref="C4:H4"/>
  </mergeCells>
  <hyperlinks>
    <hyperlink ref="H9" r:id="rId1" display="mike.assad@wofire.co.za (082 907 8896)"/>
    <hyperlink ref="H6" r:id="rId2" display="andre@henleyair.co.za (082 447 1084)"/>
    <hyperlink ref="H7" r:id="rId3" display="mark@fireforce.co.za (082 450 2097)"/>
    <hyperlink ref="H8" r:id="rId4" display="zukisaningayo@gmail.com (078 960 5915)"/>
  </hyperlinks>
  <printOptions/>
  <pageMargins left="0.5511811023622047" right="0.35433070866141736" top="0.984251968503937" bottom="0.984251968503937" header="0.5118110236220472" footer="0.5118110236220472"/>
  <pageSetup horizontalDpi="600" verticalDpi="600" orientation="landscape" paperSize="9" scale="73" r:id="rId6"/>
  <drawing r:id="rId5"/>
</worksheet>
</file>

<file path=xl/worksheets/sheet2.xml><?xml version="1.0" encoding="utf-8"?>
<worksheet xmlns="http://schemas.openxmlformats.org/spreadsheetml/2006/main" xmlns:r="http://schemas.openxmlformats.org/officeDocument/2006/relationships">
  <dimension ref="A2:D80"/>
  <sheetViews>
    <sheetView zoomScalePageLayoutView="0" workbookViewId="0" topLeftCell="A16">
      <selection activeCell="A23" sqref="A23:D42"/>
    </sheetView>
  </sheetViews>
  <sheetFormatPr defaultColWidth="9.140625" defaultRowHeight="12.75"/>
  <cols>
    <col min="1" max="1" width="48.57421875" style="49" customWidth="1"/>
    <col min="2" max="2" width="26.57421875" style="49" customWidth="1"/>
    <col min="3" max="3" width="26.140625" style="49" customWidth="1"/>
    <col min="4" max="4" width="38.00390625" style="49" customWidth="1"/>
    <col min="5" max="5" width="9.140625" style="28" customWidth="1"/>
  </cols>
  <sheetData>
    <row r="2" spans="1:4" ht="12.75" customHeight="1">
      <c r="A2" s="92" t="s">
        <v>39</v>
      </c>
      <c r="B2" s="93"/>
      <c r="C2" s="93"/>
      <c r="D2" s="94"/>
    </row>
    <row r="3" spans="1:4" ht="12.75">
      <c r="A3" s="90" t="s">
        <v>27</v>
      </c>
      <c r="B3" s="90"/>
      <c r="C3" s="90"/>
      <c r="D3" s="90"/>
    </row>
    <row r="4" spans="1:4" ht="12.75">
      <c r="A4" s="29" t="s">
        <v>28</v>
      </c>
      <c r="B4" s="88" t="s">
        <v>40</v>
      </c>
      <c r="C4" s="88"/>
      <c r="D4" s="88"/>
    </row>
    <row r="5" spans="1:4" ht="17.25" customHeight="1">
      <c r="A5" s="29" t="s">
        <v>29</v>
      </c>
      <c r="B5" s="88" t="s">
        <v>41</v>
      </c>
      <c r="C5" s="88"/>
      <c r="D5" s="88"/>
    </row>
    <row r="6" spans="1:4" ht="14.25" customHeight="1">
      <c r="A6" s="29" t="s">
        <v>30</v>
      </c>
      <c r="B6" s="88">
        <v>6</v>
      </c>
      <c r="C6" s="88"/>
      <c r="D6" s="88"/>
    </row>
    <row r="7" spans="1:4" ht="12.75">
      <c r="A7" s="30" t="s">
        <v>31</v>
      </c>
      <c r="B7" s="31" t="s">
        <v>32</v>
      </c>
      <c r="C7" s="31" t="s">
        <v>33</v>
      </c>
      <c r="D7" s="31" t="s">
        <v>34</v>
      </c>
    </row>
    <row r="8" spans="1:4" ht="12.75">
      <c r="A8" s="29" t="s">
        <v>35</v>
      </c>
      <c r="B8" s="32">
        <v>37500</v>
      </c>
      <c r="C8" s="32">
        <v>39375</v>
      </c>
      <c r="D8" s="32">
        <v>41343.75</v>
      </c>
    </row>
    <row r="9" spans="1:4" ht="17.25" customHeight="1">
      <c r="A9" s="29" t="s">
        <v>36</v>
      </c>
      <c r="B9" s="32">
        <f>+B8*15%</f>
        <v>5625</v>
      </c>
      <c r="C9" s="32">
        <f>+C8*15%</f>
        <v>5906.25</v>
      </c>
      <c r="D9" s="32">
        <f>+D8*15%</f>
        <v>6201.5625</v>
      </c>
    </row>
    <row r="10" spans="1:4" ht="12.75">
      <c r="A10" s="33" t="s">
        <v>37</v>
      </c>
      <c r="B10" s="34">
        <f>SUM(B8:B9)</f>
        <v>43125</v>
      </c>
      <c r="C10" s="34">
        <f>SUM(C8:C9)</f>
        <v>45281.25</v>
      </c>
      <c r="D10" s="34">
        <f>SUM(D8:D9)</f>
        <v>47545.3125</v>
      </c>
    </row>
    <row r="11" spans="1:4" ht="12.75">
      <c r="A11" s="90" t="s">
        <v>38</v>
      </c>
      <c r="B11" s="90"/>
      <c r="C11" s="90"/>
      <c r="D11" s="90"/>
    </row>
    <row r="12" spans="1:4" ht="12.75">
      <c r="A12" s="29" t="s">
        <v>28</v>
      </c>
      <c r="B12" s="91" t="s">
        <v>42</v>
      </c>
      <c r="C12" s="91"/>
      <c r="D12" s="91"/>
    </row>
    <row r="13" spans="1:4" ht="12.75">
      <c r="A13" s="29" t="s">
        <v>29</v>
      </c>
      <c r="B13" s="91" t="s">
        <v>43</v>
      </c>
      <c r="C13" s="91"/>
      <c r="D13" s="91"/>
    </row>
    <row r="14" spans="1:4" ht="12.75">
      <c r="A14" s="29" t="s">
        <v>30</v>
      </c>
      <c r="B14" s="91">
        <v>6</v>
      </c>
      <c r="C14" s="91"/>
      <c r="D14" s="91"/>
    </row>
    <row r="15" spans="1:4" ht="12.75">
      <c r="A15" s="30" t="s">
        <v>31</v>
      </c>
      <c r="B15" s="31" t="s">
        <v>32</v>
      </c>
      <c r="C15" s="31" t="s">
        <v>33</v>
      </c>
      <c r="D15" s="31" t="s">
        <v>34</v>
      </c>
    </row>
    <row r="16" spans="1:4" ht="12.75">
      <c r="A16" s="29" t="s">
        <v>35</v>
      </c>
      <c r="B16" s="32">
        <v>37500</v>
      </c>
      <c r="C16" s="32">
        <v>39375</v>
      </c>
      <c r="D16" s="32">
        <v>41343.75</v>
      </c>
    </row>
    <row r="17" spans="1:4" ht="12.75">
      <c r="A17" s="29" t="s">
        <v>36</v>
      </c>
      <c r="B17" s="32">
        <v>5625</v>
      </c>
      <c r="C17" s="32">
        <v>5906.25</v>
      </c>
      <c r="D17" s="32">
        <v>6201.56</v>
      </c>
    </row>
    <row r="18" spans="1:4" ht="12.75">
      <c r="A18" s="35" t="s">
        <v>37</v>
      </c>
      <c r="B18" s="36">
        <v>43125</v>
      </c>
      <c r="C18" s="36">
        <v>45281.25</v>
      </c>
      <c r="D18" s="36">
        <v>47545.31</v>
      </c>
    </row>
    <row r="19" spans="1:4" ht="12.75">
      <c r="A19" s="29" t="s">
        <v>58</v>
      </c>
      <c r="B19" s="87" t="s">
        <v>60</v>
      </c>
      <c r="C19" s="87"/>
      <c r="D19" s="32">
        <f>+B10+C10+D10</f>
        <v>135951.5625</v>
      </c>
    </row>
    <row r="20" spans="1:4" ht="12.75">
      <c r="A20" s="29" t="s">
        <v>59</v>
      </c>
      <c r="B20" s="87" t="s">
        <v>60</v>
      </c>
      <c r="C20" s="87"/>
      <c r="D20" s="32">
        <f>+B18+C18+D18</f>
        <v>135951.56</v>
      </c>
    </row>
    <row r="21" spans="1:4" ht="12.75">
      <c r="A21" s="95" t="s">
        <v>37</v>
      </c>
      <c r="B21" s="96"/>
      <c r="C21" s="97"/>
      <c r="D21" s="37">
        <f>SUM(D19:D20)</f>
        <v>271903.1225</v>
      </c>
    </row>
    <row r="22" spans="1:4" ht="12.75">
      <c r="A22" s="38"/>
      <c r="B22" s="39"/>
      <c r="C22" s="39"/>
      <c r="D22" s="39"/>
    </row>
    <row r="23" spans="1:4" ht="14.25" customHeight="1">
      <c r="A23" s="98" t="s">
        <v>44</v>
      </c>
      <c r="B23" s="98"/>
      <c r="C23" s="98"/>
      <c r="D23" s="98"/>
    </row>
    <row r="24" spans="1:4" ht="12.75">
      <c r="A24" s="90" t="s">
        <v>27</v>
      </c>
      <c r="B24" s="90"/>
      <c r="C24" s="90"/>
      <c r="D24" s="90"/>
    </row>
    <row r="25" spans="1:4" ht="12.75">
      <c r="A25" s="29" t="s">
        <v>28</v>
      </c>
      <c r="B25" s="88" t="s">
        <v>45</v>
      </c>
      <c r="C25" s="88"/>
      <c r="D25" s="88"/>
    </row>
    <row r="26" spans="1:4" ht="12.75">
      <c r="A26" s="29" t="s">
        <v>29</v>
      </c>
      <c r="B26" s="88" t="s">
        <v>46</v>
      </c>
      <c r="C26" s="88"/>
      <c r="D26" s="88"/>
    </row>
    <row r="27" spans="1:4" ht="12.75">
      <c r="A27" s="29" t="s">
        <v>30</v>
      </c>
      <c r="B27" s="88">
        <v>7</v>
      </c>
      <c r="C27" s="88"/>
      <c r="D27" s="88"/>
    </row>
    <row r="28" spans="1:4" ht="12.75">
      <c r="A28" s="30" t="s">
        <v>31</v>
      </c>
      <c r="B28" s="31" t="s">
        <v>32</v>
      </c>
      <c r="C28" s="31" t="s">
        <v>33</v>
      </c>
      <c r="D28" s="31" t="s">
        <v>34</v>
      </c>
    </row>
    <row r="29" spans="1:4" ht="12.75">
      <c r="A29" s="40" t="s">
        <v>35</v>
      </c>
      <c r="B29" s="32">
        <v>42900</v>
      </c>
      <c r="C29" s="32">
        <v>45474</v>
      </c>
      <c r="D29" s="32">
        <v>48202</v>
      </c>
    </row>
    <row r="30" spans="1:4" ht="12.75">
      <c r="A30" s="40" t="s">
        <v>36</v>
      </c>
      <c r="B30" s="32">
        <f>+B29*15%</f>
        <v>6435</v>
      </c>
      <c r="C30" s="32">
        <f>+C29*15%</f>
        <v>6821.099999999999</v>
      </c>
      <c r="D30" s="32">
        <f>+D29*15%</f>
        <v>7230.3</v>
      </c>
    </row>
    <row r="31" spans="1:4" ht="12.75">
      <c r="A31" s="40" t="s">
        <v>37</v>
      </c>
      <c r="B31" s="32">
        <f>SUM(B29:B30)</f>
        <v>49335</v>
      </c>
      <c r="C31" s="32">
        <f>SUM(C29:C30)</f>
        <v>52295.1</v>
      </c>
      <c r="D31" s="32">
        <f>SUM(D29:D30)</f>
        <v>55432.3</v>
      </c>
    </row>
    <row r="32" spans="1:4" ht="12.75">
      <c r="A32" s="89" t="s">
        <v>38</v>
      </c>
      <c r="B32" s="89"/>
      <c r="C32" s="89"/>
      <c r="D32" s="89"/>
    </row>
    <row r="33" spans="1:4" ht="12.75">
      <c r="A33" s="40" t="s">
        <v>28</v>
      </c>
      <c r="B33" s="87" t="s">
        <v>45</v>
      </c>
      <c r="C33" s="87"/>
      <c r="D33" s="87"/>
    </row>
    <row r="34" spans="1:4" ht="12.75">
      <c r="A34" s="40" t="s">
        <v>29</v>
      </c>
      <c r="B34" s="87" t="s">
        <v>46</v>
      </c>
      <c r="C34" s="87"/>
      <c r="D34" s="87"/>
    </row>
    <row r="35" spans="1:4" ht="12.75">
      <c r="A35" s="40" t="s">
        <v>30</v>
      </c>
      <c r="B35" s="87">
        <v>7</v>
      </c>
      <c r="C35" s="87"/>
      <c r="D35" s="87"/>
    </row>
    <row r="36" spans="1:4" ht="12.75">
      <c r="A36" s="41" t="s">
        <v>31</v>
      </c>
      <c r="B36" s="42" t="s">
        <v>32</v>
      </c>
      <c r="C36" s="42" t="s">
        <v>33</v>
      </c>
      <c r="D36" s="42" t="s">
        <v>34</v>
      </c>
    </row>
    <row r="37" spans="1:4" ht="12.75">
      <c r="A37" s="40" t="s">
        <v>35</v>
      </c>
      <c r="B37" s="32">
        <v>42900</v>
      </c>
      <c r="C37" s="32">
        <v>45474</v>
      </c>
      <c r="D37" s="32">
        <v>48202</v>
      </c>
    </row>
    <row r="38" spans="1:4" ht="12.75">
      <c r="A38" s="40" t="s">
        <v>36</v>
      </c>
      <c r="B38" s="32">
        <f>+B37*15%</f>
        <v>6435</v>
      </c>
      <c r="C38" s="32">
        <f>+C37*15%</f>
        <v>6821.099999999999</v>
      </c>
      <c r="D38" s="32">
        <f>+D37*15%</f>
        <v>7230.3</v>
      </c>
    </row>
    <row r="39" spans="1:4" ht="12.75">
      <c r="A39" s="40" t="s">
        <v>37</v>
      </c>
      <c r="B39" s="32">
        <f>SUM(B37:B38)</f>
        <v>49335</v>
      </c>
      <c r="C39" s="32">
        <f>SUM(C37:C38)</f>
        <v>52295.1</v>
      </c>
      <c r="D39" s="32">
        <f>SUM(D37:D38)</f>
        <v>55432.3</v>
      </c>
    </row>
    <row r="40" spans="1:4" ht="12.75">
      <c r="A40" s="29" t="s">
        <v>58</v>
      </c>
      <c r="B40" s="87" t="s">
        <v>60</v>
      </c>
      <c r="C40" s="87"/>
      <c r="D40" s="43">
        <f>+B31+C31+D31</f>
        <v>157062.40000000002</v>
      </c>
    </row>
    <row r="41" spans="1:4" ht="12.75">
      <c r="A41" s="29" t="s">
        <v>59</v>
      </c>
      <c r="B41" s="87" t="s">
        <v>60</v>
      </c>
      <c r="C41" s="87"/>
      <c r="D41" s="43">
        <f>+B39+C39+D39</f>
        <v>157062.40000000002</v>
      </c>
    </row>
    <row r="42" spans="1:4" ht="12.75">
      <c r="A42" s="95" t="s">
        <v>37</v>
      </c>
      <c r="B42" s="96"/>
      <c r="C42" s="97"/>
      <c r="D42" s="44">
        <f>SUM(D40:D41)</f>
        <v>314124.80000000005</v>
      </c>
    </row>
    <row r="43" spans="1:4" ht="13.5" thickBot="1">
      <c r="A43" s="38"/>
      <c r="B43" s="39"/>
      <c r="C43" s="39"/>
      <c r="D43" s="39"/>
    </row>
    <row r="44" spans="1:4" ht="14.25" customHeight="1">
      <c r="A44" s="72" t="s">
        <v>47</v>
      </c>
      <c r="B44" s="73"/>
      <c r="C44" s="73"/>
      <c r="D44" s="74"/>
    </row>
    <row r="45" spans="1:4" ht="13.5" thickBot="1">
      <c r="A45" s="75"/>
      <c r="B45" s="76"/>
      <c r="C45" s="76"/>
      <c r="D45" s="77"/>
    </row>
    <row r="46" spans="1:4" ht="13.5" thickBot="1">
      <c r="A46" s="84" t="s">
        <v>27</v>
      </c>
      <c r="B46" s="85"/>
      <c r="C46" s="85"/>
      <c r="D46" s="86"/>
    </row>
    <row r="47" spans="1:4" ht="13.5" thickBot="1">
      <c r="A47" s="45" t="s">
        <v>28</v>
      </c>
      <c r="B47" s="69" t="s">
        <v>48</v>
      </c>
      <c r="C47" s="70"/>
      <c r="D47" s="71"/>
    </row>
    <row r="48" spans="1:4" ht="13.5" thickBot="1">
      <c r="A48" s="45" t="s">
        <v>29</v>
      </c>
      <c r="B48" s="69" t="s">
        <v>49</v>
      </c>
      <c r="C48" s="70"/>
      <c r="D48" s="71"/>
    </row>
    <row r="49" spans="1:4" ht="13.5" thickBot="1">
      <c r="A49" s="45" t="s">
        <v>30</v>
      </c>
      <c r="B49" s="69" t="s">
        <v>50</v>
      </c>
      <c r="C49" s="70"/>
      <c r="D49" s="71"/>
    </row>
    <row r="50" spans="1:4" ht="13.5" thickBot="1">
      <c r="A50" s="46" t="s">
        <v>31</v>
      </c>
      <c r="B50" s="47" t="s">
        <v>32</v>
      </c>
      <c r="C50" s="47" t="s">
        <v>33</v>
      </c>
      <c r="D50" s="47" t="s">
        <v>34</v>
      </c>
    </row>
    <row r="51" spans="1:4" ht="13.5" thickBot="1">
      <c r="A51" s="45" t="s">
        <v>35</v>
      </c>
      <c r="B51" s="48">
        <v>315000</v>
      </c>
      <c r="C51" s="48">
        <v>33500</v>
      </c>
      <c r="D51" s="48">
        <v>35500</v>
      </c>
    </row>
    <row r="52" spans="1:4" ht="13.5" thickBot="1">
      <c r="A52" s="45" t="s">
        <v>36</v>
      </c>
      <c r="B52" s="48" t="s">
        <v>51</v>
      </c>
      <c r="C52" s="48" t="s">
        <v>51</v>
      </c>
      <c r="D52" s="48" t="s">
        <v>51</v>
      </c>
    </row>
    <row r="53" spans="1:4" ht="13.5" thickBot="1">
      <c r="A53" s="45" t="s">
        <v>37</v>
      </c>
      <c r="B53" s="48">
        <v>31500</v>
      </c>
      <c r="C53" s="48">
        <v>33500</v>
      </c>
      <c r="D53" s="48">
        <v>35500</v>
      </c>
    </row>
    <row r="54" spans="1:4" ht="13.5" thickBot="1">
      <c r="A54" s="84" t="s">
        <v>38</v>
      </c>
      <c r="B54" s="85"/>
      <c r="C54" s="85"/>
      <c r="D54" s="86"/>
    </row>
    <row r="55" spans="1:4" ht="13.5" thickBot="1">
      <c r="A55" s="45" t="s">
        <v>28</v>
      </c>
      <c r="B55" s="69" t="s">
        <v>48</v>
      </c>
      <c r="C55" s="70"/>
      <c r="D55" s="71"/>
    </row>
    <row r="56" spans="1:4" ht="13.5" thickBot="1">
      <c r="A56" s="45" t="s">
        <v>29</v>
      </c>
      <c r="B56" s="69" t="s">
        <v>49</v>
      </c>
      <c r="C56" s="70"/>
      <c r="D56" s="71"/>
    </row>
    <row r="57" spans="1:4" ht="13.5" thickBot="1">
      <c r="A57" s="45" t="s">
        <v>30</v>
      </c>
      <c r="B57" s="69" t="s">
        <v>50</v>
      </c>
      <c r="C57" s="70"/>
      <c r="D57" s="71"/>
    </row>
    <row r="58" spans="1:4" ht="13.5" thickBot="1">
      <c r="A58" s="46" t="s">
        <v>31</v>
      </c>
      <c r="B58" s="47" t="s">
        <v>32</v>
      </c>
      <c r="C58" s="47" t="s">
        <v>33</v>
      </c>
      <c r="D58" s="47" t="s">
        <v>34</v>
      </c>
    </row>
    <row r="59" spans="1:4" ht="13.5" thickBot="1">
      <c r="A59" s="45" t="s">
        <v>35</v>
      </c>
      <c r="B59" s="48">
        <v>315000</v>
      </c>
      <c r="C59" s="48">
        <v>33500</v>
      </c>
      <c r="D59" s="48">
        <v>35500</v>
      </c>
    </row>
    <row r="60" spans="1:4" ht="13.5" thickBot="1">
      <c r="A60" s="45" t="s">
        <v>36</v>
      </c>
      <c r="B60" s="48" t="s">
        <v>51</v>
      </c>
      <c r="C60" s="48" t="s">
        <v>51</v>
      </c>
      <c r="D60" s="48" t="s">
        <v>51</v>
      </c>
    </row>
    <row r="61" spans="1:4" ht="13.5" thickBot="1">
      <c r="A61" s="45" t="s">
        <v>37</v>
      </c>
      <c r="B61" s="48">
        <v>31500</v>
      </c>
      <c r="C61" s="48">
        <v>33500</v>
      </c>
      <c r="D61" s="48">
        <v>35500</v>
      </c>
    </row>
    <row r="62" spans="1:4" ht="13.5" thickBot="1">
      <c r="A62" s="38"/>
      <c r="B62" s="39"/>
      <c r="C62" s="39"/>
      <c r="D62" s="39"/>
    </row>
    <row r="63" spans="1:4" ht="12.75">
      <c r="A63" s="78" t="s">
        <v>52</v>
      </c>
      <c r="B63" s="79"/>
      <c r="C63" s="79"/>
      <c r="D63" s="80"/>
    </row>
    <row r="64" spans="1:4" ht="13.5" thickBot="1">
      <c r="A64" s="81"/>
      <c r="B64" s="82"/>
      <c r="C64" s="82"/>
      <c r="D64" s="83"/>
    </row>
    <row r="65" spans="1:4" ht="13.5" thickBot="1">
      <c r="A65" s="84" t="s">
        <v>27</v>
      </c>
      <c r="B65" s="85"/>
      <c r="C65" s="85"/>
      <c r="D65" s="86"/>
    </row>
    <row r="66" spans="1:4" ht="13.5" thickBot="1">
      <c r="A66" s="45" t="s">
        <v>28</v>
      </c>
      <c r="B66" s="69" t="s">
        <v>53</v>
      </c>
      <c r="C66" s="70"/>
      <c r="D66" s="71"/>
    </row>
    <row r="67" spans="1:4" ht="13.5" thickBot="1">
      <c r="A67" s="45" t="s">
        <v>29</v>
      </c>
      <c r="B67" s="69" t="s">
        <v>46</v>
      </c>
      <c r="C67" s="70"/>
      <c r="D67" s="71"/>
    </row>
    <row r="68" spans="1:4" ht="13.5" thickBot="1">
      <c r="A68" s="45" t="s">
        <v>30</v>
      </c>
      <c r="B68" s="69">
        <v>6</v>
      </c>
      <c r="C68" s="70"/>
      <c r="D68" s="71"/>
    </row>
    <row r="69" spans="1:4" ht="13.5" thickBot="1">
      <c r="A69" s="46" t="s">
        <v>31</v>
      </c>
      <c r="B69" s="47" t="s">
        <v>32</v>
      </c>
      <c r="C69" s="47" t="s">
        <v>33</v>
      </c>
      <c r="D69" s="47" t="s">
        <v>34</v>
      </c>
    </row>
    <row r="70" spans="1:4" ht="13.5" thickBot="1">
      <c r="A70" s="45" t="s">
        <v>35</v>
      </c>
      <c r="B70" s="48">
        <v>43347.82</v>
      </c>
      <c r="C70" s="48">
        <v>45515.21</v>
      </c>
      <c r="D70" s="48">
        <v>47790.65</v>
      </c>
    </row>
    <row r="71" spans="1:4" ht="13.5" thickBot="1">
      <c r="A71" s="45" t="s">
        <v>36</v>
      </c>
      <c r="B71" s="48">
        <v>6502.17</v>
      </c>
      <c r="C71" s="48">
        <v>6827.28</v>
      </c>
      <c r="D71" s="48">
        <v>7168.65</v>
      </c>
    </row>
    <row r="72" spans="1:4" ht="13.5" thickBot="1">
      <c r="A72" s="45" t="s">
        <v>37</v>
      </c>
      <c r="B72" s="48">
        <v>49849.99</v>
      </c>
      <c r="C72" s="48">
        <v>52342.49</v>
      </c>
      <c r="D72" s="48">
        <v>54959.62</v>
      </c>
    </row>
    <row r="73" spans="1:4" ht="13.5" thickBot="1">
      <c r="A73" s="84" t="s">
        <v>38</v>
      </c>
      <c r="B73" s="85"/>
      <c r="C73" s="85"/>
      <c r="D73" s="86"/>
    </row>
    <row r="74" spans="1:4" ht="13.5" thickBot="1">
      <c r="A74" s="45" t="s">
        <v>28</v>
      </c>
      <c r="B74" s="69" t="s">
        <v>53</v>
      </c>
      <c r="C74" s="70"/>
      <c r="D74" s="71"/>
    </row>
    <row r="75" spans="1:4" ht="13.5" thickBot="1">
      <c r="A75" s="45" t="s">
        <v>29</v>
      </c>
      <c r="B75" s="69" t="s">
        <v>46</v>
      </c>
      <c r="C75" s="70"/>
      <c r="D75" s="71"/>
    </row>
    <row r="76" spans="1:4" ht="13.5" thickBot="1">
      <c r="A76" s="45" t="s">
        <v>30</v>
      </c>
      <c r="B76" s="69">
        <v>6</v>
      </c>
      <c r="C76" s="70"/>
      <c r="D76" s="71"/>
    </row>
    <row r="77" spans="1:4" ht="13.5" thickBot="1">
      <c r="A77" s="46" t="s">
        <v>31</v>
      </c>
      <c r="B77" s="47" t="s">
        <v>32</v>
      </c>
      <c r="C77" s="47" t="s">
        <v>33</v>
      </c>
      <c r="D77" s="47" t="s">
        <v>34</v>
      </c>
    </row>
    <row r="78" spans="1:4" ht="13.5" thickBot="1">
      <c r="A78" s="45" t="s">
        <v>35</v>
      </c>
      <c r="B78" s="48">
        <v>43347.82</v>
      </c>
      <c r="C78" s="48">
        <v>45515.21</v>
      </c>
      <c r="D78" s="48">
        <v>47790.65</v>
      </c>
    </row>
    <row r="79" spans="1:4" ht="13.5" thickBot="1">
      <c r="A79" s="45" t="s">
        <v>36</v>
      </c>
      <c r="B79" s="48">
        <v>6502.17</v>
      </c>
      <c r="C79" s="48">
        <v>6827.28</v>
      </c>
      <c r="D79" s="48">
        <v>7168.65</v>
      </c>
    </row>
    <row r="80" spans="1:4" ht="13.5" thickBot="1">
      <c r="A80" s="45" t="s">
        <v>37</v>
      </c>
      <c r="B80" s="48">
        <v>49849.99</v>
      </c>
      <c r="C80" s="48">
        <v>52342.49</v>
      </c>
      <c r="D80" s="48">
        <v>54959.62</v>
      </c>
    </row>
  </sheetData>
  <sheetProtection/>
  <mergeCells count="42">
    <mergeCell ref="A2:D2"/>
    <mergeCell ref="A21:C21"/>
    <mergeCell ref="A23:D23"/>
    <mergeCell ref="B40:C40"/>
    <mergeCell ref="B41:C41"/>
    <mergeCell ref="A42:C42"/>
    <mergeCell ref="A3:D3"/>
    <mergeCell ref="B4:D4"/>
    <mergeCell ref="B5:D5"/>
    <mergeCell ref="B6:D6"/>
    <mergeCell ref="A11:D11"/>
    <mergeCell ref="B12:D12"/>
    <mergeCell ref="B13:D13"/>
    <mergeCell ref="B14:D14"/>
    <mergeCell ref="A24:D24"/>
    <mergeCell ref="B25:D25"/>
    <mergeCell ref="B26:D26"/>
    <mergeCell ref="B27:D27"/>
    <mergeCell ref="B19:C19"/>
    <mergeCell ref="B20:C20"/>
    <mergeCell ref="A32:D32"/>
    <mergeCell ref="B33:D33"/>
    <mergeCell ref="B34:D34"/>
    <mergeCell ref="B35:D35"/>
    <mergeCell ref="A46:D46"/>
    <mergeCell ref="B47:D47"/>
    <mergeCell ref="A73:D73"/>
    <mergeCell ref="B74:D74"/>
    <mergeCell ref="B48:D48"/>
    <mergeCell ref="B49:D49"/>
    <mergeCell ref="A54:D54"/>
    <mergeCell ref="B55:D55"/>
    <mergeCell ref="B56:D56"/>
    <mergeCell ref="B57:D57"/>
    <mergeCell ref="B75:D75"/>
    <mergeCell ref="B76:D76"/>
    <mergeCell ref="A44:D45"/>
    <mergeCell ref="A63:D64"/>
    <mergeCell ref="A65:D65"/>
    <mergeCell ref="B66:D66"/>
    <mergeCell ref="B67:D67"/>
    <mergeCell ref="B68:D6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elmine</dc:creator>
  <cp:keywords/>
  <dc:description/>
  <cp:lastModifiedBy>Elmine Niemand</cp:lastModifiedBy>
  <cp:lastPrinted>2021-01-26T13:16:37Z</cp:lastPrinted>
  <dcterms:created xsi:type="dcterms:W3CDTF">2007-05-15T06:37:34Z</dcterms:created>
  <dcterms:modified xsi:type="dcterms:W3CDTF">2021-01-26T13:17:24Z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